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встан." sheetId="1" r:id="rId1"/>
  </sheets>
  <definedNames>
    <definedName name="_xlnm.Print_Area" localSheetId="0">'тариф встан.'!$A$1:$Z$28</definedName>
  </definedNames>
  <calcPr fullCalcOnLoad="1"/>
</workbook>
</file>

<file path=xl/sharedStrings.xml><?xml version="1.0" encoding="utf-8"?>
<sst xmlns="http://schemas.openxmlformats.org/spreadsheetml/2006/main" count="43" uniqueCount="41">
  <si>
    <t>Адреса будинків</t>
  </si>
  <si>
    <t>№ п/п</t>
  </si>
  <si>
    <t>Начальник ПЕВ</t>
  </si>
  <si>
    <t>для населення</t>
  </si>
  <si>
    <t>для інших споживачів</t>
  </si>
  <si>
    <t>Сума прибутку  з розрахунку на місяць, грн.</t>
  </si>
  <si>
    <t>Директор КП "Прилукитепловодопостачання"</t>
  </si>
  <si>
    <t>Розрахунковий прибуток  3%</t>
  </si>
  <si>
    <t>А.А. Гавриш</t>
  </si>
  <si>
    <t>С.В. Тарасенко</t>
  </si>
  <si>
    <t>за  встановлення  вузлів  комерційного обліку  теплової енергії КП "Прилукитепловодопостачання"</t>
  </si>
  <si>
    <t>Загальна кількість приміщень  в будинку</t>
  </si>
  <si>
    <t>СБТВ - 025 d80</t>
  </si>
  <si>
    <t>на 36 календарних місяців</t>
  </si>
  <si>
    <t>Вартість вузла обліку   без ПДВ (грн)</t>
  </si>
  <si>
    <t xml:space="preserve">Прямі витрати </t>
  </si>
  <si>
    <t>Матеріали</t>
  </si>
  <si>
    <t>Вартість допоміжного обладнання та матеріалів  для  встановлення вузла обліку (згідно кошториса)</t>
  </si>
  <si>
    <t>Марка і діаметр  вузла обліку  теплової енергії,  встановленого в будинку</t>
  </si>
  <si>
    <t xml:space="preserve">Загальновиробничі витрати (згідно кошториса) </t>
  </si>
  <si>
    <t>Адміністративні витрати  (згідно кошториса)</t>
  </si>
  <si>
    <t xml:space="preserve">Інші прямі витрати (вартість проекту, пломбування, автотранспорт) </t>
  </si>
  <si>
    <t>Оплата праці (згідно кошториса)</t>
  </si>
  <si>
    <t>Єдиний соціальний внесок (згідно кошториса)</t>
  </si>
  <si>
    <t>Виробнича собівартість (гр.5+гр.6+гр.7+гр.8+гр.9+гр.10)</t>
  </si>
  <si>
    <t>Повна собівартість  (гр.11+гр.12) (грн)</t>
  </si>
  <si>
    <t>Вартість всього  (гр.13+гр.14)  (грн без ПДВ)</t>
  </si>
  <si>
    <t>Вартість всього  в розрахунку на рік  (гр.15/3) (грн без ПДВ)</t>
  </si>
  <si>
    <t>Розмір внеску за встановлення  вузла комерційного обліку з  одного приміщення в місяць (гр.16/гр.3/12)  (грн без ПДВ)</t>
  </si>
  <si>
    <t>до рішення виконавчого комітету</t>
  </si>
  <si>
    <t>№</t>
  </si>
  <si>
    <t>Розмір   внесків</t>
  </si>
  <si>
    <t>вул. Гвардійська, 88/1</t>
  </si>
  <si>
    <t>вул. Гвардійська, 88/2</t>
  </si>
  <si>
    <t>вул. Індустріальна, 13</t>
  </si>
  <si>
    <t>А.Гавриш</t>
  </si>
  <si>
    <t>С. Тарасенко</t>
  </si>
  <si>
    <t>Додаток 1</t>
  </si>
  <si>
    <t xml:space="preserve">Розмір внеску за встановлення  вузла комерційного обліку з  одного приміщення в місяць </t>
  </si>
  <si>
    <t>(грн з ПДВ)</t>
  </si>
  <si>
    <t xml:space="preserve">Розмір внеску за встановлення  вузла комерційного обліку з  одного приміщення в  квартал 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</si>
</sst>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_(* #,##0_);_(* \(#,##0\);_(* &quot;-&quot;??_);_(@_)"/>
    <numFmt numFmtId="198" formatCode="_(* #,##0.000_);_(* \(#,##0.000\);_(* &quot;-&quot;??_);_(@_)"/>
    <numFmt numFmtId="199" formatCode="_(* #,##0.0_);_(* \(#,##0.0\);_(* &quot;-&quot;??_);_(@_)"/>
    <numFmt numFmtId="200" formatCode="0.0"/>
    <numFmt numFmtId="201" formatCode="0.00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-* #,##0.0_р_._-;\-* #,##0.0_р_._-;_-* &quot;-&quot;?_р_._-;_-@_-"/>
    <numFmt numFmtId="206" formatCode="0.000000"/>
    <numFmt numFmtId="207" formatCode="0.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1" fontId="3" fillId="33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5"/>
  <sheetViews>
    <sheetView tabSelected="1" zoomScale="84" zoomScaleNormal="84" workbookViewId="0" topLeftCell="A1">
      <selection activeCell="Y2" sqref="Y2:Z4"/>
    </sheetView>
  </sheetViews>
  <sheetFormatPr defaultColWidth="9.140625" defaultRowHeight="15" customHeight="1"/>
  <cols>
    <col min="1" max="1" width="5.57421875" style="1" customWidth="1"/>
    <col min="2" max="2" width="35.28125" style="2" customWidth="1"/>
    <col min="3" max="3" width="9.140625" style="1" hidden="1" customWidth="1"/>
    <col min="4" max="5" width="9.421875" style="1" hidden="1" customWidth="1"/>
    <col min="6" max="6" width="9.28125" style="1" hidden="1" customWidth="1"/>
    <col min="7" max="7" width="16.140625" style="1" customWidth="1"/>
    <col min="8" max="8" width="20.7109375" style="1" customWidth="1"/>
    <col min="9" max="9" width="11.28125" style="1" hidden="1" customWidth="1"/>
    <col min="10" max="10" width="13.28125" style="1" hidden="1" customWidth="1"/>
    <col min="11" max="11" width="11.7109375" style="1" hidden="1" customWidth="1"/>
    <col min="12" max="12" width="10.8515625" style="1" hidden="1" customWidth="1"/>
    <col min="13" max="13" width="12.421875" style="1" hidden="1" customWidth="1"/>
    <col min="14" max="14" width="13.8515625" style="1" hidden="1" customWidth="1"/>
    <col min="15" max="15" width="11.421875" style="1" hidden="1" customWidth="1"/>
    <col min="16" max="17" width="10.8515625" style="1" hidden="1" customWidth="1"/>
    <col min="18" max="18" width="10.57421875" style="1" hidden="1" customWidth="1"/>
    <col min="19" max="19" width="12.7109375" style="1" hidden="1" customWidth="1"/>
    <col min="20" max="20" width="11.00390625" style="1" hidden="1" customWidth="1"/>
    <col min="21" max="21" width="11.57421875" style="1" hidden="1" customWidth="1"/>
    <col min="22" max="22" width="23.140625" style="1" customWidth="1"/>
    <col min="23" max="24" width="13.00390625" style="1" hidden="1" customWidth="1"/>
    <col min="25" max="25" width="20.421875" style="1" customWidth="1"/>
    <col min="26" max="28" width="13.00390625" style="1" customWidth="1"/>
    <col min="29" max="16384" width="9.140625" style="1" customWidth="1"/>
  </cols>
  <sheetData>
    <row r="2" spans="1:26" ht="15" customHeight="1">
      <c r="A2" s="6"/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37</v>
      </c>
      <c r="Z2" s="6"/>
    </row>
    <row r="3" spans="1:26" ht="15" customHeight="1">
      <c r="A3" s="6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 t="s">
        <v>29</v>
      </c>
      <c r="Z3" s="6"/>
    </row>
    <row r="4" spans="1:26" ht="15" customHeight="1">
      <c r="A4" s="47"/>
      <c r="B4" s="47"/>
      <c r="C4" s="47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9"/>
      <c r="Z4" s="49" t="s">
        <v>30</v>
      </c>
    </row>
    <row r="5" spans="1:26" ht="15" customHeight="1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6"/>
      <c r="X5" s="6"/>
      <c r="Y5" s="6"/>
      <c r="Z5" s="6"/>
    </row>
    <row r="6" spans="1:26" ht="29.25" customHeight="1">
      <c r="A6" s="57" t="s">
        <v>10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6"/>
      <c r="X6" s="6"/>
      <c r="Y6" s="6"/>
      <c r="Z6" s="6"/>
    </row>
    <row r="7" spans="1:26" ht="15" customHeight="1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6"/>
      <c r="X7" s="6"/>
      <c r="Y7" s="6"/>
      <c r="Z7" s="6"/>
    </row>
    <row r="8" spans="1:26" ht="15" customHeight="1">
      <c r="A8" s="48"/>
      <c r="B8" s="48"/>
      <c r="C8" s="48"/>
      <c r="D8" s="4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1" t="s">
        <v>39</v>
      </c>
      <c r="Z8" s="6"/>
    </row>
    <row r="9" spans="1:25" s="6" customFormat="1" ht="36.75" customHeight="1">
      <c r="A9" s="31" t="s">
        <v>1</v>
      </c>
      <c r="B9" s="28" t="s">
        <v>0</v>
      </c>
      <c r="C9" s="34" t="s">
        <v>11</v>
      </c>
      <c r="D9" s="35"/>
      <c r="E9" s="35"/>
      <c r="F9" s="35"/>
      <c r="G9" s="36"/>
      <c r="H9" s="28" t="s">
        <v>18</v>
      </c>
      <c r="I9" s="45" t="s">
        <v>15</v>
      </c>
      <c r="J9" s="45"/>
      <c r="K9" s="45"/>
      <c r="L9" s="45"/>
      <c r="M9" s="45"/>
      <c r="N9" s="28" t="s">
        <v>19</v>
      </c>
      <c r="O9" s="28" t="s">
        <v>24</v>
      </c>
      <c r="P9" s="28" t="s">
        <v>20</v>
      </c>
      <c r="Q9" s="28" t="s">
        <v>25</v>
      </c>
      <c r="R9" s="28" t="s">
        <v>7</v>
      </c>
      <c r="S9" s="28" t="s">
        <v>26</v>
      </c>
      <c r="T9" s="28" t="s">
        <v>27</v>
      </c>
      <c r="U9" s="28" t="s">
        <v>28</v>
      </c>
      <c r="V9" s="28" t="s">
        <v>38</v>
      </c>
      <c r="W9" s="50" t="s">
        <v>5</v>
      </c>
      <c r="X9" s="51"/>
      <c r="Y9" s="28" t="s">
        <v>40</v>
      </c>
    </row>
    <row r="10" spans="1:25" s="6" customFormat="1" ht="21.75" customHeight="1">
      <c r="A10" s="32"/>
      <c r="B10" s="29"/>
      <c r="C10" s="37"/>
      <c r="D10" s="38"/>
      <c r="E10" s="38"/>
      <c r="F10" s="38"/>
      <c r="G10" s="39"/>
      <c r="H10" s="29"/>
      <c r="I10" s="43" t="s">
        <v>16</v>
      </c>
      <c r="J10" s="44"/>
      <c r="K10" s="28" t="s">
        <v>22</v>
      </c>
      <c r="L10" s="28" t="s">
        <v>23</v>
      </c>
      <c r="M10" s="29" t="s">
        <v>21</v>
      </c>
      <c r="N10" s="29"/>
      <c r="O10" s="29"/>
      <c r="P10" s="29"/>
      <c r="Q10" s="29"/>
      <c r="R10" s="29"/>
      <c r="S10" s="29"/>
      <c r="T10" s="29"/>
      <c r="U10" s="29"/>
      <c r="V10" s="29"/>
      <c r="W10" s="19" t="s">
        <v>3</v>
      </c>
      <c r="X10" s="19" t="s">
        <v>4</v>
      </c>
      <c r="Y10" s="29"/>
    </row>
    <row r="11" spans="1:25" s="6" customFormat="1" ht="105.75" customHeight="1">
      <c r="A11" s="33"/>
      <c r="B11" s="30"/>
      <c r="C11" s="40"/>
      <c r="D11" s="41"/>
      <c r="E11" s="41"/>
      <c r="F11" s="41"/>
      <c r="G11" s="42"/>
      <c r="H11" s="30"/>
      <c r="I11" s="7" t="s">
        <v>14</v>
      </c>
      <c r="J11" s="19" t="s">
        <v>17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24"/>
      <c r="X11" s="24"/>
      <c r="Y11" s="30"/>
    </row>
    <row r="12" spans="1:25" s="6" customFormat="1" ht="14.25" customHeight="1">
      <c r="A12" s="52">
        <v>1</v>
      </c>
      <c r="B12" s="22">
        <v>2</v>
      </c>
      <c r="C12" s="52">
        <v>3</v>
      </c>
      <c r="D12" s="22">
        <v>4</v>
      </c>
      <c r="E12" s="52">
        <v>5</v>
      </c>
      <c r="F12" s="22">
        <v>6</v>
      </c>
      <c r="G12" s="23">
        <v>3</v>
      </c>
      <c r="H12" s="22">
        <v>4</v>
      </c>
      <c r="I12" s="25">
        <v>5</v>
      </c>
      <c r="J12" s="53">
        <v>6</v>
      </c>
      <c r="K12" s="53">
        <v>7</v>
      </c>
      <c r="L12" s="54">
        <v>8</v>
      </c>
      <c r="M12" s="54">
        <v>9</v>
      </c>
      <c r="N12" s="25">
        <v>10</v>
      </c>
      <c r="O12" s="54">
        <v>11</v>
      </c>
      <c r="P12" s="54">
        <v>12</v>
      </c>
      <c r="Q12" s="25">
        <v>13</v>
      </c>
      <c r="R12" s="54">
        <v>14</v>
      </c>
      <c r="S12" s="25">
        <v>15</v>
      </c>
      <c r="T12" s="54">
        <v>16</v>
      </c>
      <c r="U12" s="25">
        <v>17</v>
      </c>
      <c r="V12" s="25">
        <v>5</v>
      </c>
      <c r="W12" s="22">
        <v>22</v>
      </c>
      <c r="X12" s="52">
        <v>23</v>
      </c>
      <c r="Y12" s="25">
        <v>6</v>
      </c>
    </row>
    <row r="13" spans="1:25" s="6" customFormat="1" ht="15" customHeight="1">
      <c r="A13" s="3">
        <v>1</v>
      </c>
      <c r="B13" s="12" t="s">
        <v>32</v>
      </c>
      <c r="C13" s="8">
        <v>52</v>
      </c>
      <c r="D13" s="8">
        <v>38</v>
      </c>
      <c r="E13" s="8">
        <v>0</v>
      </c>
      <c r="F13" s="14">
        <v>0</v>
      </c>
      <c r="G13" s="17">
        <f>SUM(C13:F13)</f>
        <v>90</v>
      </c>
      <c r="H13" s="55" t="s">
        <v>12</v>
      </c>
      <c r="I13" s="9">
        <v>16360.84</v>
      </c>
      <c r="J13" s="9">
        <v>8681.1</v>
      </c>
      <c r="K13" s="9">
        <f>8810.3+1458</f>
        <v>10268.3</v>
      </c>
      <c r="L13" s="9">
        <v>2260</v>
      </c>
      <c r="M13" s="9">
        <v>5075.64</v>
      </c>
      <c r="N13" s="9">
        <v>540.97</v>
      </c>
      <c r="O13" s="9">
        <f>SUM(I13:N13)</f>
        <v>43186.850000000006</v>
      </c>
      <c r="P13" s="9">
        <v>200.82</v>
      </c>
      <c r="Q13" s="9">
        <f>O13+P13</f>
        <v>43387.670000000006</v>
      </c>
      <c r="R13" s="9">
        <f>Q13*3%</f>
        <v>1301.6301</v>
      </c>
      <c r="S13" s="9">
        <f>Q13+R13</f>
        <v>44689.30010000001</v>
      </c>
      <c r="T13" s="9">
        <f>S13/3</f>
        <v>14896.43336666667</v>
      </c>
      <c r="U13" s="9">
        <f>T13/G13/12</f>
        <v>13.792993858024694</v>
      </c>
      <c r="V13" s="26">
        <f>U13*1.2</f>
        <v>16.55159262962963</v>
      </c>
      <c r="W13" s="5"/>
      <c r="X13" s="5"/>
      <c r="Y13" s="56">
        <f>16.55*3</f>
        <v>49.650000000000006</v>
      </c>
    </row>
    <row r="14" spans="1:25" s="6" customFormat="1" ht="15" customHeight="1">
      <c r="A14" s="3">
        <v>2</v>
      </c>
      <c r="B14" s="12" t="s">
        <v>33</v>
      </c>
      <c r="C14" s="8">
        <v>56</v>
      </c>
      <c r="D14" s="8">
        <v>34</v>
      </c>
      <c r="E14" s="8">
        <v>2</v>
      </c>
      <c r="F14" s="14">
        <v>1</v>
      </c>
      <c r="G14" s="17">
        <f>SUM(C14:F14)</f>
        <v>93</v>
      </c>
      <c r="H14" s="55" t="s">
        <v>12</v>
      </c>
      <c r="I14" s="9">
        <v>16360.84</v>
      </c>
      <c r="J14" s="9">
        <v>10383.38</v>
      </c>
      <c r="K14" s="9">
        <f>9076.09+1504</f>
        <v>10580.09</v>
      </c>
      <c r="L14" s="9">
        <v>2326</v>
      </c>
      <c r="M14" s="9">
        <v>5075.64</v>
      </c>
      <c r="N14" s="9">
        <v>546.04</v>
      </c>
      <c r="O14" s="9">
        <f>SUM(I14:N14)</f>
        <v>45271.99</v>
      </c>
      <c r="P14" s="9">
        <v>201.15</v>
      </c>
      <c r="Q14" s="9">
        <f>O14+P14</f>
        <v>45473.14</v>
      </c>
      <c r="R14" s="9">
        <f>Q14*3%</f>
        <v>1364.1942</v>
      </c>
      <c r="S14" s="9">
        <f>Q14+R14</f>
        <v>46837.3342</v>
      </c>
      <c r="T14" s="9">
        <f>S14/3</f>
        <v>15612.444733333332</v>
      </c>
      <c r="U14" s="9">
        <f>T14/G14/12</f>
        <v>13.989645818399042</v>
      </c>
      <c r="V14" s="26">
        <f>U14*1.2</f>
        <v>16.78757498207885</v>
      </c>
      <c r="W14" s="5"/>
      <c r="X14" s="5"/>
      <c r="Y14" s="56">
        <f>16.79*3</f>
        <v>50.37</v>
      </c>
    </row>
    <row r="15" spans="1:25" s="6" customFormat="1" ht="15" customHeight="1">
      <c r="A15" s="4">
        <v>3</v>
      </c>
      <c r="B15" s="13" t="s">
        <v>34</v>
      </c>
      <c r="C15" s="15">
        <v>57</v>
      </c>
      <c r="D15" s="15">
        <v>13</v>
      </c>
      <c r="E15" s="8">
        <v>0</v>
      </c>
      <c r="F15" s="14">
        <v>0</v>
      </c>
      <c r="G15" s="17">
        <f>SUM(C15:F15)</f>
        <v>70</v>
      </c>
      <c r="H15" s="55" t="s">
        <v>12</v>
      </c>
      <c r="I15" s="9">
        <v>16360.84</v>
      </c>
      <c r="J15" s="9">
        <v>9768.55</v>
      </c>
      <c r="K15" s="9">
        <f>8835.97+1463.69</f>
        <v>10299.66</v>
      </c>
      <c r="L15" s="9">
        <v>2265.95</v>
      </c>
      <c r="M15" s="9">
        <v>5075.64</v>
      </c>
      <c r="N15" s="20">
        <v>532.01</v>
      </c>
      <c r="O15" s="9">
        <f>SUM(I15:N15)</f>
        <v>44302.65</v>
      </c>
      <c r="P15" s="9">
        <v>195.45</v>
      </c>
      <c r="Q15" s="9">
        <f>O15+P15</f>
        <v>44498.1</v>
      </c>
      <c r="R15" s="9">
        <f>Q15*3%</f>
        <v>1334.943</v>
      </c>
      <c r="S15" s="9">
        <f>Q15+R15</f>
        <v>45833.043</v>
      </c>
      <c r="T15" s="9">
        <f>S15/3</f>
        <v>15277.680999999999</v>
      </c>
      <c r="U15" s="9">
        <f>T15/G15/12</f>
        <v>18.187715476190473</v>
      </c>
      <c r="V15" s="26">
        <f>U15*1.2</f>
        <v>21.825258571428567</v>
      </c>
      <c r="W15" s="5"/>
      <c r="X15" s="5"/>
      <c r="Y15" s="56">
        <f>21.83*3</f>
        <v>65.49</v>
      </c>
    </row>
    <row r="16" spans="1:26" ht="18" customHeight="1">
      <c r="A16" s="6"/>
      <c r="B16" s="16"/>
      <c r="C16" s="21"/>
      <c r="D16" s="21"/>
      <c r="E16" s="21"/>
      <c r="F16" s="21"/>
      <c r="G16" s="21"/>
      <c r="H16" s="18"/>
      <c r="I16" s="18"/>
      <c r="J16" s="18"/>
      <c r="K16" s="18"/>
      <c r="L16" s="18"/>
      <c r="M16" s="18"/>
      <c r="N16" s="18">
        <f>SUM(N13:N15)</f>
        <v>1619.02</v>
      </c>
      <c r="O16" s="18"/>
      <c r="P16" s="18">
        <f>SUM(P13:P15)</f>
        <v>597.4200000000001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7.25" customHeight="1">
      <c r="A17" s="6"/>
      <c r="B17" s="16"/>
      <c r="C17" s="21"/>
      <c r="D17" s="21"/>
      <c r="E17" s="21"/>
      <c r="F17" s="21"/>
      <c r="G17" s="21"/>
      <c r="H17" s="18"/>
      <c r="I17" s="18"/>
      <c r="J17" s="18"/>
      <c r="K17" s="18"/>
      <c r="L17" s="18"/>
      <c r="M17" s="18"/>
      <c r="N17" s="18"/>
      <c r="O17" s="18"/>
      <c r="P17" s="18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6"/>
      <c r="B18" s="10"/>
      <c r="C18" s="6"/>
      <c r="D18" s="6"/>
      <c r="E18" s="6"/>
      <c r="F18" s="6"/>
      <c r="G18" s="21"/>
      <c r="H18" s="18"/>
      <c r="I18" s="6"/>
      <c r="J18" s="6"/>
      <c r="K18" s="6"/>
      <c r="L18" s="6"/>
      <c r="M18" s="6"/>
      <c r="N18" s="18"/>
      <c r="O18" s="18"/>
      <c r="P18" s="18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6"/>
      <c r="B19" s="10" t="s">
        <v>6</v>
      </c>
      <c r="C19" s="11"/>
      <c r="D19" s="11"/>
      <c r="E19" s="11"/>
      <c r="F19" s="11"/>
      <c r="G19" s="11"/>
      <c r="H19" s="11"/>
      <c r="I19" s="6"/>
      <c r="J19" s="6"/>
      <c r="K19" s="6"/>
      <c r="L19" s="6"/>
      <c r="M19" s="6" t="s">
        <v>8</v>
      </c>
      <c r="N19" s="6"/>
      <c r="O19" s="6"/>
      <c r="P19" s="6"/>
      <c r="Q19" s="6"/>
      <c r="R19" s="6"/>
      <c r="S19" s="6"/>
      <c r="T19" s="6"/>
      <c r="U19" s="6"/>
      <c r="V19" s="6" t="s">
        <v>35</v>
      </c>
      <c r="W19" s="6"/>
      <c r="X19" s="6"/>
      <c r="Y19" s="6"/>
      <c r="Z19" s="6"/>
    </row>
    <row r="20" spans="1:26" ht="15" customHeight="1">
      <c r="A20" s="6"/>
      <c r="B20" s="10"/>
      <c r="C20" s="11"/>
      <c r="D20" s="11"/>
      <c r="E20" s="11"/>
      <c r="F20" s="11"/>
      <c r="G20" s="11"/>
      <c r="H20" s="1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6"/>
      <c r="B21" s="10" t="s">
        <v>2</v>
      </c>
      <c r="C21" s="11"/>
      <c r="D21" s="11"/>
      <c r="E21" s="11"/>
      <c r="F21" s="11"/>
      <c r="G21" s="11"/>
      <c r="H21" s="11"/>
      <c r="I21" s="6"/>
      <c r="J21" s="6"/>
      <c r="K21" s="6"/>
      <c r="L21" s="6"/>
      <c r="M21" s="6" t="s">
        <v>9</v>
      </c>
      <c r="N21" s="6"/>
      <c r="O21" s="6"/>
      <c r="P21" s="6"/>
      <c r="Q21" s="6"/>
      <c r="R21" s="6"/>
      <c r="S21" s="6"/>
      <c r="T21" s="6"/>
      <c r="U21" s="6"/>
      <c r="V21" s="6" t="s">
        <v>36</v>
      </c>
      <c r="W21" s="6"/>
      <c r="X21" s="6"/>
      <c r="Y21" s="6"/>
      <c r="Z21" s="6"/>
    </row>
    <row r="22" spans="1:22" ht="15" customHeight="1" hidden="1">
      <c r="A22" s="6"/>
      <c r="B22" s="10"/>
      <c r="C22" s="11"/>
      <c r="D22" s="11"/>
      <c r="E22" s="6"/>
      <c r="F22" s="6"/>
      <c r="G22" s="18">
        <f>E21-G21</f>
        <v>0</v>
      </c>
      <c r="H22" s="18"/>
      <c r="I22" s="6"/>
      <c r="J22" s="6"/>
      <c r="K22" s="6"/>
      <c r="L22" s="6"/>
      <c r="M22" s="6"/>
      <c r="N22" s="6"/>
      <c r="O22" s="6"/>
      <c r="P22" s="6"/>
      <c r="V22" s="6"/>
    </row>
    <row r="23" spans="1:22" ht="15" customHeight="1">
      <c r="A23" s="6"/>
      <c r="B23" s="10"/>
      <c r="C23" s="11"/>
      <c r="D23" s="1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V23" s="6"/>
    </row>
    <row r="24" spans="1:16" ht="15" customHeight="1">
      <c r="A24" s="6"/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" customHeight="1">
      <c r="A25" s="6"/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</sheetData>
  <sheetProtection/>
  <mergeCells count="24">
    <mergeCell ref="Y9:Y11"/>
    <mergeCell ref="V9:V11"/>
    <mergeCell ref="T9:T11"/>
    <mergeCell ref="I10:J10"/>
    <mergeCell ref="M10:M11"/>
    <mergeCell ref="I9:M9"/>
    <mergeCell ref="K10:K11"/>
    <mergeCell ref="A4:C4"/>
    <mergeCell ref="B9:B11"/>
    <mergeCell ref="P9:P11"/>
    <mergeCell ref="Q9:Q11"/>
    <mergeCell ref="C9:G11"/>
    <mergeCell ref="O9:O11"/>
    <mergeCell ref="L10:L11"/>
    <mergeCell ref="W9:X9"/>
    <mergeCell ref="A5:V5"/>
    <mergeCell ref="A6:V6"/>
    <mergeCell ref="A7:V7"/>
    <mergeCell ref="H9:H11"/>
    <mergeCell ref="A9:A11"/>
    <mergeCell ref="U9:U11"/>
    <mergeCell ref="S9:S11"/>
    <mergeCell ref="R9:R11"/>
    <mergeCell ref="N9:N11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Econom2</cp:lastModifiedBy>
  <cp:lastPrinted>2020-07-10T11:55:23Z</cp:lastPrinted>
  <dcterms:created xsi:type="dcterms:W3CDTF">1996-10-08T23:32:33Z</dcterms:created>
  <dcterms:modified xsi:type="dcterms:W3CDTF">2020-07-13T07:07:56Z</dcterms:modified>
  <cp:category/>
  <cp:version/>
  <cp:contentType/>
  <cp:contentStatus/>
</cp:coreProperties>
</file>